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a9b259487f2345df" Type="http://schemas.microsoft.com/office/2007/relationships/ui/extensibility" Target="customUI/customUI14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ofs20\Office\Capital Outlay and Infrastructure\Spending Plan\24-25\"/>
    </mc:Choice>
  </mc:AlternateContent>
  <xr:revisionPtr revIDLastSave="0" documentId="13_ncr:1_{F4725842-C8F5-410C-91FF-EB942A30DB58}" xr6:coauthVersionLast="36" xr6:coauthVersionMax="36" xr10:uidLastSave="{00000000-0000-0000-0000-000000000000}"/>
  <bookViews>
    <workbookView xWindow="98" yWindow="83" windowWidth="12503" windowHeight="5363" xr2:uid="{00000000-000D-0000-FFFF-FFFF00000000}"/>
  </bookViews>
  <sheets>
    <sheet name="Projects List" sheetId="11" r:id="rId1"/>
  </sheets>
  <definedNames>
    <definedName name="_xlnm.Print_Area" localSheetId="0">'Projects List'!$B$1:$H$42</definedName>
  </definedNames>
  <calcPr calcId="191029"/>
</workbook>
</file>

<file path=xl/calcChain.xml><?xml version="1.0" encoding="utf-8"?>
<calcChain xmlns="http://schemas.openxmlformats.org/spreadsheetml/2006/main">
  <c r="E40" i="11" l="1"/>
  <c r="E11" i="11" l="1"/>
  <c r="E37" i="11" l="1"/>
  <c r="D40" i="11" l="1"/>
</calcChain>
</file>

<file path=xl/sharedStrings.xml><?xml version="1.0" encoding="utf-8"?>
<sst xmlns="http://schemas.openxmlformats.org/spreadsheetml/2006/main" count="198" uniqueCount="103">
  <si>
    <t>Department</t>
  </si>
  <si>
    <t>Total</t>
  </si>
  <si>
    <t>Phase(s)</t>
  </si>
  <si>
    <t>(Dollar in thousands)</t>
  </si>
  <si>
    <t>Spending Plan - Capital Outlay</t>
  </si>
  <si>
    <t>Total Project Cost</t>
  </si>
  <si>
    <t>Fund Source</t>
  </si>
  <si>
    <t>Amount Approved in FY 24-25</t>
  </si>
  <si>
    <t>Department of Motor Vehicles</t>
  </si>
  <si>
    <t>Oxnard: Field Office Reconfiguration - Cash to Bonds</t>
  </si>
  <si>
    <t>C</t>
  </si>
  <si>
    <t>Public Buildings Construction Fund</t>
  </si>
  <si>
    <t>California Highway Patrol</t>
  </si>
  <si>
    <t>Keller Peak: Tower Replacement- Revert and Fund New</t>
  </si>
  <si>
    <t>Motor Vehicle Account</t>
  </si>
  <si>
    <t>California Conservation Corps</t>
  </si>
  <si>
    <t xml:space="preserve">Residential Center: Auberry </t>
  </si>
  <si>
    <t>WD</t>
  </si>
  <si>
    <t>Supplemental appropriation</t>
  </si>
  <si>
    <t>Department of Forestry and Fire Protection</t>
  </si>
  <si>
    <t>Additional CAL FIRE Training Center: New Facility</t>
  </si>
  <si>
    <t>A</t>
  </si>
  <si>
    <t>General Fund</t>
  </si>
  <si>
    <t>May COBCP is in addition to January COBCP: https://esd.dof.ca.gov/Documents/bcp/2425/FY2425_ORG3540_BCP7369.pdf</t>
  </si>
  <si>
    <t>Boggs Mountain Helitack Base - Relocate Facility</t>
  </si>
  <si>
    <t>PP</t>
  </si>
  <si>
    <t>Hayfork Fire Station: Relocate Facility</t>
  </si>
  <si>
    <t>Hollister Air Attack Base/Bear Valley Helitack Base: Relocate Facility</t>
  </si>
  <si>
    <t>Humboldt-Del Norte Unit Headquarters: Relocate Facility</t>
  </si>
  <si>
    <t>Ishi Conservation Camp: Replace Kitchen</t>
  </si>
  <si>
    <t>Sonoma Lake Napa Unit Headquarters and St Helena Fire Station: Relocate Facility</t>
  </si>
  <si>
    <t>PC</t>
  </si>
  <si>
    <t>Parkfield Forest Fire Station: Relocate Facility</t>
  </si>
  <si>
    <t>Rohnerville Air Attack Base: Replace Fuel System</t>
  </si>
  <si>
    <t>Department of Parks and Recreation</t>
  </si>
  <si>
    <t>R.H. Meyer Memorial SB: Parking Lot Expansion, Facility and Site Modifications</t>
  </si>
  <si>
    <t>California Indian Heritage Center: Design and Construction</t>
  </si>
  <si>
    <t>El Capitan SB: Entrance Improvements</t>
  </si>
  <si>
    <t>Natural Resources and Parks Preservation Fund</t>
  </si>
  <si>
    <t>Fort Ross SHP: Cultural Trail</t>
  </si>
  <si>
    <t>WD, C</t>
  </si>
  <si>
    <t>Exposition Park</t>
  </si>
  <si>
    <t>Southeast Underground Parking Structure</t>
  </si>
  <si>
    <t>DB</t>
  </si>
  <si>
    <t xml:space="preserve">High-Speed Rail Authority </t>
  </si>
  <si>
    <t>Central Valley Segment - Acquisition</t>
  </si>
  <si>
    <t>High-Speed Rail Property Fund</t>
  </si>
  <si>
    <t>Tahoe Conservancy</t>
  </si>
  <si>
    <t>Conceptual Feasibility Planning</t>
  </si>
  <si>
    <t>S</t>
  </si>
  <si>
    <t>Trout and Cold Creek Watershed Restoration Project</t>
  </si>
  <si>
    <t>Federal Trust Fund</t>
  </si>
  <si>
    <t>Upper Truckee Marsh Restoration Project</t>
  </si>
  <si>
    <t>May COBCP replaced January COBCP</t>
  </si>
  <si>
    <t>Van Sickle Bi-State Park Safety and Equitable Access Improvements</t>
  </si>
  <si>
    <t>Lake Tahoe Blvd Demolition and Site Stabilization</t>
  </si>
  <si>
    <t>PP, WD, C</t>
  </si>
  <si>
    <t>Department of State Hospitals</t>
  </si>
  <si>
    <t>Metropolitan Central Utility Plant (CUP) Replacement</t>
  </si>
  <si>
    <t>Coalinga New Activity Courtyard (Replacement)</t>
  </si>
  <si>
    <t>California Department of Food and Agriculture</t>
  </si>
  <si>
    <t>Blythe Border Protection Station Replacement</t>
  </si>
  <si>
    <t>Office of Emergency Services</t>
  </si>
  <si>
    <t>Partial Reversion of Relocation of Red Mountain Communications Site, Del Norte County</t>
  </si>
  <si>
    <t xml:space="preserve"> C </t>
  </si>
  <si>
    <t>California Department of Corrections and Rehahabilitation</t>
  </si>
  <si>
    <t>California Health Care Facility, Stockton: Potable Water Treatment System</t>
  </si>
  <si>
    <t xml:space="preserve"> PP </t>
  </si>
  <si>
    <t>Judicial Branch</t>
  </si>
  <si>
    <t>Court of Appeal: New Sixth Appellate District Courthouse</t>
  </si>
  <si>
    <t xml:space="preserve"> D </t>
  </si>
  <si>
    <t>Sonoma County: New Santa Rosa Criminal Courthouse Supplemental Appropriation</t>
  </si>
  <si>
    <t xml:space="preserve">Department of Education </t>
  </si>
  <si>
    <t>California School of Deaf-Riverside: Athletic Complex Replacement- Cash to Bonds</t>
  </si>
  <si>
    <t>Department of Water Resources</t>
  </si>
  <si>
    <t>Salton Sea Management Plan</t>
  </si>
  <si>
    <t>GGRF</t>
  </si>
  <si>
    <t>Urban Flood Risk Reduction</t>
  </si>
  <si>
    <t>Systemwide Flood Risk Reduction</t>
  </si>
  <si>
    <t>California Community Colleges</t>
  </si>
  <si>
    <t>Siskiyous—Theater and McCloud Hall renovation</t>
  </si>
  <si>
    <t xml:space="preserve"> 2016 CCC Capital Outlay Bond Fund </t>
  </si>
  <si>
    <t>Community college districts typically issue local general obligation bonds to pay for a share of project costs. This project approved for 2024-25 is funded entirely with state support, as the state approved the college's financial hardship request, waiving the local match.</t>
  </si>
  <si>
    <t xml:space="preserve"> Project Name</t>
  </si>
  <si>
    <t>Area</t>
  </si>
  <si>
    <t>Transportation</t>
  </si>
  <si>
    <t>Natural Resources</t>
  </si>
  <si>
    <t>Health and Human Services</t>
  </si>
  <si>
    <t>Education</t>
  </si>
  <si>
    <t>Costs represent net increase from prior appropriation</t>
  </si>
  <si>
    <t>LAO Estimate of total project cost</t>
  </si>
  <si>
    <t>Total project costs only reflect state share of cost</t>
  </si>
  <si>
    <t>Does not include augmentations made outside of the budget change proposal process</t>
  </si>
  <si>
    <t>WD,C</t>
  </si>
  <si>
    <t>Proposition 40</t>
  </si>
  <si>
    <t>Proposition 84</t>
  </si>
  <si>
    <t>Proposition 50</t>
  </si>
  <si>
    <t>Proposition 68</t>
  </si>
  <si>
    <t>Reverted $17.849 million and then appropriated $21.053 million, resulting in the net $3.204 million increase reflected here</t>
  </si>
  <si>
    <t>Notes</t>
  </si>
  <si>
    <t>A = Acquisition, C = Construction, D = Design-Build, E = Equipment, PC = Performance Criteria, PP = Preliminary Plans, S = Study, WD = Working Drawings</t>
  </si>
  <si>
    <t>Agriculture</t>
  </si>
  <si>
    <t>Public Safety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</si>
</sst>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0"/>
      <name val="Helvetic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etica"/>
    </font>
    <font>
      <b/>
      <sz val="10"/>
      <name val="Arial"/>
      <family val="2"/>
    </font>
    <font>
      <u/>
      <sz val="10"/>
      <color theme="10"/>
      <name val="Helvetica"/>
    </font>
    <font>
      <b/>
      <sz val="10"/>
      <name val="Helvetica"/>
    </font>
    <font>
      <i/>
      <sz val="10"/>
      <name val="Helvetica"/>
    </font>
    <font>
      <sz val="10"/>
      <color theme="1"/>
      <name val="Helvetica"/>
    </font>
    <font>
      <b/>
      <sz val="10"/>
      <color theme="1"/>
      <name val="Helvetic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165" fontId="4" fillId="0" borderId="1" xfId="2" applyNumberFormat="1" applyFont="1" applyBorder="1" applyAlignment="1">
      <alignment wrapText="1"/>
    </xf>
    <xf numFmtId="0" fontId="0" fillId="0" borderId="1" xfId="0" applyBorder="1"/>
    <xf numFmtId="0" fontId="2" fillId="0" borderId="1" xfId="0" applyFont="1" applyFill="1" applyBorder="1" applyAlignment="1">
      <alignment wrapText="1"/>
    </xf>
    <xf numFmtId="0" fontId="5" fillId="0" borderId="1" xfId="3" applyFill="1" applyBorder="1" applyAlignment="1">
      <alignment wrapText="1"/>
    </xf>
    <xf numFmtId="164" fontId="2" fillId="0" borderId="1" xfId="1" applyNumberFormat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5" applyNumberFormat="1" applyFont="1" applyFill="1" applyBorder="1"/>
    <xf numFmtId="3" fontId="0" fillId="0" borderId="0" xfId="0" applyNumberFormat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5" fontId="4" fillId="3" borderId="1" xfId="2" applyNumberFormat="1" applyFont="1" applyFill="1" applyBorder="1" applyAlignment="1">
      <alignment wrapText="1"/>
    </xf>
    <xf numFmtId="165" fontId="0" fillId="0" borderId="1" xfId="2" applyNumberFormat="1" applyFont="1" applyBorder="1"/>
    <xf numFmtId="165" fontId="2" fillId="0" borderId="1" xfId="2" applyNumberFormat="1" applyFont="1" applyFill="1" applyBorder="1" applyAlignment="1">
      <alignment wrapText="1"/>
    </xf>
    <xf numFmtId="165" fontId="2" fillId="0" borderId="1" xfId="2" applyNumberFormat="1" applyFont="1" applyBorder="1"/>
    <xf numFmtId="165" fontId="0" fillId="2" borderId="1" xfId="2" applyNumberFormat="1" applyFont="1" applyFill="1" applyBorder="1"/>
    <xf numFmtId="165" fontId="3" fillId="0" borderId="1" xfId="2" applyNumberFormat="1" applyFont="1" applyFill="1" applyBorder="1"/>
    <xf numFmtId="165" fontId="0" fillId="0" borderId="1" xfId="2" applyNumberFormat="1" applyFont="1" applyFill="1" applyBorder="1"/>
    <xf numFmtId="164" fontId="8" fillId="0" borderId="1" xfId="5" applyNumberFormat="1" applyFont="1" applyFill="1" applyBorder="1" applyAlignment="1">
      <alignment wrapText="1"/>
    </xf>
    <xf numFmtId="0" fontId="4" fillId="4" borderId="5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2" xfId="0" applyFont="1" applyBorder="1" applyAlignment="1"/>
    <xf numFmtId="164" fontId="5" fillId="2" borderId="1" xfId="3" applyNumberFormat="1" applyFill="1" applyBorder="1" applyAlignment="1">
      <alignment wrapText="1"/>
    </xf>
    <xf numFmtId="165" fontId="2" fillId="2" borderId="1" xfId="2" applyNumberFormat="1" applyFont="1" applyFill="1" applyBorder="1" applyAlignment="1">
      <alignment wrapText="1"/>
    </xf>
    <xf numFmtId="164" fontId="0" fillId="2" borderId="1" xfId="5" applyNumberFormat="1" applyFont="1" applyFill="1" applyBorder="1"/>
    <xf numFmtId="164" fontId="8" fillId="2" borderId="1" xfId="5" applyNumberFormat="1" applyFont="1" applyFill="1" applyBorder="1" applyAlignment="1">
      <alignment wrapText="1"/>
    </xf>
    <xf numFmtId="0" fontId="5" fillId="2" borderId="1" xfId="3" applyFill="1" applyBorder="1"/>
    <xf numFmtId="165" fontId="3" fillId="2" borderId="1" xfId="2" applyNumberFormat="1" applyFont="1" applyFill="1" applyBorder="1"/>
    <xf numFmtId="0" fontId="6" fillId="4" borderId="5" xfId="0" applyFont="1" applyFill="1" applyBorder="1" applyAlignment="1">
      <alignment horizontal="center" vertical="center" wrapText="1"/>
    </xf>
    <xf numFmtId="165" fontId="4" fillId="4" borderId="5" xfId="2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9" fillId="4" borderId="5" xfId="5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5" fillId="0" borderId="1" xfId="3" applyFill="1" applyBorder="1"/>
    <xf numFmtId="0" fontId="5" fillId="0" borderId="0" xfId="3" applyFill="1" applyBorder="1" applyAlignment="1">
      <alignment wrapText="1"/>
    </xf>
    <xf numFmtId="0" fontId="5" fillId="0" borderId="1" xfId="3" applyBorder="1"/>
    <xf numFmtId="164" fontId="5" fillId="2" borderId="0" xfId="3" applyNumberFormat="1" applyFill="1" applyBorder="1" applyAlignment="1">
      <alignment wrapText="1"/>
    </xf>
    <xf numFmtId="3" fontId="0" fillId="2" borderId="1" xfId="0" applyNumberFormat="1" applyFill="1" applyBorder="1"/>
    <xf numFmtId="165" fontId="2" fillId="2" borderId="0" xfId="2" applyNumberFormat="1" applyFont="1" applyFill="1" applyBorder="1" applyAlignment="1">
      <alignment wrapText="1"/>
    </xf>
    <xf numFmtId="3" fontId="0" fillId="0" borderId="1" xfId="0" applyNumberFormat="1" applyBorder="1"/>
    <xf numFmtId="164" fontId="8" fillId="2" borderId="0" xfId="5" applyNumberFormat="1" applyFont="1" applyFill="1" applyBorder="1" applyAlignment="1">
      <alignment wrapText="1"/>
    </xf>
    <xf numFmtId="164" fontId="8" fillId="0" borderId="0" xfId="5" applyNumberFormat="1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</cellXfs>
  <cellStyles count="6">
    <cellStyle name="Comma" xfId="1" builtinId="3"/>
    <cellStyle name="Comma 3" xfId="5" xr:uid="{637FD8A3-687A-405C-8F34-A89D0408F48F}"/>
    <cellStyle name="Currency" xfId="2" builtinId="4"/>
    <cellStyle name="Currency 2" xfId="4" xr:uid="{8FF4E429-2ABA-4D79-84BA-46C63837495A}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cp.dof.ca.gov/2425/FY2425_ORG3540_BCP7347.pdf" TargetMode="External"/><Relationship Id="rId18" Type="http://schemas.openxmlformats.org/officeDocument/2006/relationships/hyperlink" Target="https://bcp.dof.ca.gov/2425/FY2425_ORG3125_BCP7366.pdf" TargetMode="External"/><Relationship Id="rId26" Type="http://schemas.openxmlformats.org/officeDocument/2006/relationships/hyperlink" Target="https://bcp.dof.ca.gov/2425/FY2425_ORG3860_BCP7375.pdf" TargetMode="External"/><Relationship Id="rId3" Type="http://schemas.openxmlformats.org/officeDocument/2006/relationships/hyperlink" Target="https://bcp.dof.ca.gov/2425/FY2425_ORG3790_BCP7554.pdf" TargetMode="External"/><Relationship Id="rId21" Type="http://schemas.openxmlformats.org/officeDocument/2006/relationships/hyperlink" Target="https://bcp.dof.ca.gov/2425/FY2425_ORG3540_BCP7345.pdf" TargetMode="External"/><Relationship Id="rId34" Type="http://schemas.openxmlformats.org/officeDocument/2006/relationships/hyperlink" Target="https://bcp.dof.ca.gov/2425/FY2425_ORG6870_BCP7378.pdf" TargetMode="External"/><Relationship Id="rId7" Type="http://schemas.openxmlformats.org/officeDocument/2006/relationships/hyperlink" Target="https://bcp.dof.ca.gov/2425/FY2425_ORG3540_BCP7546.pdf" TargetMode="External"/><Relationship Id="rId12" Type="http://schemas.openxmlformats.org/officeDocument/2006/relationships/hyperlink" Target="https://bcp.dof.ca.gov/2425/FY2425_ORG3540_BCP7361.pdf" TargetMode="External"/><Relationship Id="rId17" Type="http://schemas.openxmlformats.org/officeDocument/2006/relationships/hyperlink" Target="https://bcp.dof.ca.gov/2425/FY2425_ORG3125_BCP7547.pdf" TargetMode="External"/><Relationship Id="rId25" Type="http://schemas.openxmlformats.org/officeDocument/2006/relationships/hyperlink" Target="https://bcp.dof.ca.gov/2425/FY2425_ORG8570_BCP7325.pdf" TargetMode="External"/><Relationship Id="rId33" Type="http://schemas.openxmlformats.org/officeDocument/2006/relationships/hyperlink" Target="https://bcp.dof.ca.gov/2425/FY2425_ORG0690_BCP7500.pdf" TargetMode="External"/><Relationship Id="rId2" Type="http://schemas.openxmlformats.org/officeDocument/2006/relationships/hyperlink" Target="https://bcp.dof.ca.gov/2425/FY2425_ORG2720_BCP7226.pdf" TargetMode="External"/><Relationship Id="rId16" Type="http://schemas.openxmlformats.org/officeDocument/2006/relationships/hyperlink" Target="https://bcp.dof.ca.gov/2425/FY2425_ORG2665_BCP7207.pdf" TargetMode="External"/><Relationship Id="rId20" Type="http://schemas.openxmlformats.org/officeDocument/2006/relationships/hyperlink" Target="https://bcp.dof.ca.gov/2425/FY2425_ORG3125_BCP7371.pdf" TargetMode="External"/><Relationship Id="rId29" Type="http://schemas.openxmlformats.org/officeDocument/2006/relationships/hyperlink" Target="https://bcp.dof.ca.gov/2425/FY2425_ORG3340_BCP7362.pdf" TargetMode="External"/><Relationship Id="rId1" Type="http://schemas.openxmlformats.org/officeDocument/2006/relationships/hyperlink" Target="https://bcp.dof.ca.gov/2425/FY2425_ORG2740_BCP7211.pdf" TargetMode="External"/><Relationship Id="rId6" Type="http://schemas.openxmlformats.org/officeDocument/2006/relationships/hyperlink" Target="https://bcp.dof.ca.gov/2425/FY2425_ORG3790_BCP7323.pdf" TargetMode="External"/><Relationship Id="rId11" Type="http://schemas.openxmlformats.org/officeDocument/2006/relationships/hyperlink" Target="https://bcp.dof.ca.gov/2425/FY2425_ORG3540_BCP7344.pdf" TargetMode="External"/><Relationship Id="rId24" Type="http://schemas.openxmlformats.org/officeDocument/2006/relationships/hyperlink" Target="https://bcp.dof.ca.gov/2425/FY2425_ORG4440_BCP7213.pdf" TargetMode="External"/><Relationship Id="rId32" Type="http://schemas.openxmlformats.org/officeDocument/2006/relationships/hyperlink" Target="https://bcp.dof.ca.gov/2425/FY2425_ORG5225_BCP7112.pdf" TargetMode="External"/><Relationship Id="rId5" Type="http://schemas.openxmlformats.org/officeDocument/2006/relationships/hyperlink" Target="https://bcp.dof.ca.gov/2425/FY2425_ORG3790_BCP7555.pdf" TargetMode="External"/><Relationship Id="rId15" Type="http://schemas.openxmlformats.org/officeDocument/2006/relationships/hyperlink" Target="https://bcp.dof.ca.gov/2425/FY2425_ORG3125_BCP7368.pdf" TargetMode="External"/><Relationship Id="rId23" Type="http://schemas.openxmlformats.org/officeDocument/2006/relationships/hyperlink" Target="https://bcp.dof.ca.gov/2425/FY2425_ORG4440_BCP7501.pdf" TargetMode="External"/><Relationship Id="rId28" Type="http://schemas.openxmlformats.org/officeDocument/2006/relationships/hyperlink" Target="https://bcp.dof.ca.gov/2425/FY2425_ORG3860_BCP7251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bcp.dof.ca.gov/2425/FY2425_ORG3540_BCP7343.pdf" TargetMode="External"/><Relationship Id="rId19" Type="http://schemas.openxmlformats.org/officeDocument/2006/relationships/hyperlink" Target="https://bcp.dof.ca.gov/2425/FY2425ORG3125_BCP7549.pdf" TargetMode="External"/><Relationship Id="rId31" Type="http://schemas.openxmlformats.org/officeDocument/2006/relationships/hyperlink" Target="https://bcp.dof.ca.gov/2425/FY2425_ORG0250_BCP7439.pdf" TargetMode="External"/><Relationship Id="rId4" Type="http://schemas.openxmlformats.org/officeDocument/2006/relationships/hyperlink" Target="https://bcp.dof.ca.gov/2425/FY2425_ORG3790_BCP7552.pdf" TargetMode="External"/><Relationship Id="rId9" Type="http://schemas.openxmlformats.org/officeDocument/2006/relationships/hyperlink" Target="https://bcp.dof.ca.gov/2425/FY2425_ORG3540_BCP7342.pdf" TargetMode="External"/><Relationship Id="rId14" Type="http://schemas.openxmlformats.org/officeDocument/2006/relationships/hyperlink" Target="https://bcp.dof.ca.gov/2425/FY2425_ORG3100_BCP7320.pdf" TargetMode="External"/><Relationship Id="rId22" Type="http://schemas.openxmlformats.org/officeDocument/2006/relationships/hyperlink" Target="https://bcp.dof.ca.gov/2425/FY2425_ORG3540_BCP7346.pdf" TargetMode="External"/><Relationship Id="rId27" Type="http://schemas.openxmlformats.org/officeDocument/2006/relationships/hyperlink" Target="https://bcp.dof.ca.gov/2425/FY2425_ORG3860_BCP7252.pdf" TargetMode="External"/><Relationship Id="rId30" Type="http://schemas.openxmlformats.org/officeDocument/2006/relationships/hyperlink" Target="https://bcp.dof.ca.gov/2425/FY2425_ORG0250_BCP7127.pdf" TargetMode="External"/><Relationship Id="rId35" Type="http://schemas.openxmlformats.org/officeDocument/2006/relationships/hyperlink" Target="https://bcp.dof.ca.gov/2425/FY2425_ORG6100_BCP7382.pdf" TargetMode="External"/><Relationship Id="rId8" Type="http://schemas.openxmlformats.org/officeDocument/2006/relationships/hyperlink" Target="https://bcp.dof.ca.gov/2425/FY2425_ORG3540_BCP734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EF14-644C-48C3-8CF4-42A14C6E4222}">
  <sheetPr>
    <pageSetUpPr fitToPage="1"/>
  </sheetPr>
  <dimension ref="A1:H46"/>
  <sheetViews>
    <sheetView tabSelected="1" zoomScale="70" zoomScaleNormal="70" workbookViewId="0">
      <selection activeCell="B11" sqref="B11"/>
    </sheetView>
  </sheetViews>
  <sheetFormatPr defaultColWidth="12.19921875" defaultRowHeight="12.75" x14ac:dyDescent="0.35"/>
  <cols>
    <col min="1" max="1" width="24.59765625" style="8" customWidth="1"/>
    <col min="2" max="2" width="35.06640625" style="4" customWidth="1"/>
    <col min="3" max="3" width="49.59765625" style="8" customWidth="1"/>
    <col min="4" max="4" width="15.265625" style="18" bestFit="1" customWidth="1"/>
    <col min="5" max="5" width="12.9296875" style="18" customWidth="1"/>
    <col min="6" max="6" width="10.265625" style="4" customWidth="1"/>
    <col min="7" max="7" width="20.9296875" style="8" customWidth="1"/>
    <col min="8" max="8" width="31.33203125" style="8" customWidth="1"/>
    <col min="9" max="16384" width="12.19921875" style="4"/>
  </cols>
  <sheetData>
    <row r="1" spans="1:8" ht="13.15" x14ac:dyDescent="0.4">
      <c r="A1" s="52" t="s">
        <v>4</v>
      </c>
      <c r="B1" s="53"/>
      <c r="C1" s="53"/>
      <c r="D1" s="53"/>
      <c r="E1" s="53"/>
      <c r="F1" s="53"/>
      <c r="G1" s="53"/>
      <c r="H1" s="54"/>
    </row>
    <row r="2" spans="1:8" x14ac:dyDescent="0.35">
      <c r="A2" s="49" t="s">
        <v>3</v>
      </c>
    </row>
    <row r="4" spans="1:8" s="11" customFormat="1" ht="39.4" x14ac:dyDescent="0.35">
      <c r="A4" s="25" t="s">
        <v>84</v>
      </c>
      <c r="B4" s="25" t="s">
        <v>0</v>
      </c>
      <c r="C4" s="37" t="s">
        <v>83</v>
      </c>
      <c r="D4" s="36" t="s">
        <v>5</v>
      </c>
      <c r="E4" s="36" t="s">
        <v>7</v>
      </c>
      <c r="F4" s="37" t="s">
        <v>2</v>
      </c>
      <c r="G4" s="38" t="s">
        <v>6</v>
      </c>
      <c r="H4" s="35" t="s">
        <v>99</v>
      </c>
    </row>
    <row r="5" spans="1:8" s="11" customFormat="1" ht="25.5" x14ac:dyDescent="0.35">
      <c r="A5" s="10" t="s">
        <v>101</v>
      </c>
      <c r="B5" s="4" t="s">
        <v>60</v>
      </c>
      <c r="C5" s="42" t="s">
        <v>61</v>
      </c>
      <c r="D5" s="46">
        <v>113506</v>
      </c>
      <c r="E5" s="19">
        <v>99250</v>
      </c>
      <c r="F5" s="4" t="s">
        <v>10</v>
      </c>
      <c r="G5" s="8" t="s">
        <v>11</v>
      </c>
      <c r="H5" s="10"/>
    </row>
    <row r="6" spans="1:8" s="11" customFormat="1" ht="102" x14ac:dyDescent="0.35">
      <c r="A6" s="10" t="s">
        <v>88</v>
      </c>
      <c r="B6" s="5" t="s">
        <v>79</v>
      </c>
      <c r="C6" s="6" t="s">
        <v>80</v>
      </c>
      <c r="D6" s="23">
        <v>30925</v>
      </c>
      <c r="E6" s="19">
        <v>29292</v>
      </c>
      <c r="F6" s="12" t="s">
        <v>64</v>
      </c>
      <c r="G6" s="24" t="s">
        <v>81</v>
      </c>
      <c r="H6" s="10" t="s">
        <v>82</v>
      </c>
    </row>
    <row r="7" spans="1:8" s="15" customFormat="1" ht="25.5" x14ac:dyDescent="0.35">
      <c r="A7" s="10" t="s">
        <v>88</v>
      </c>
      <c r="B7" s="5" t="s">
        <v>72</v>
      </c>
      <c r="C7" s="6" t="s">
        <v>73</v>
      </c>
      <c r="D7" s="23">
        <v>60566</v>
      </c>
      <c r="E7" s="19">
        <v>2704</v>
      </c>
      <c r="F7" s="12" t="s">
        <v>67</v>
      </c>
      <c r="G7" s="48" t="s">
        <v>11</v>
      </c>
      <c r="H7" s="10"/>
    </row>
    <row r="8" spans="1:8" s="15" customFormat="1" ht="25.5" x14ac:dyDescent="0.35">
      <c r="A8" s="10" t="s">
        <v>87</v>
      </c>
      <c r="B8" s="5" t="s">
        <v>57</v>
      </c>
      <c r="C8" s="6" t="s">
        <v>58</v>
      </c>
      <c r="D8" s="22">
        <v>54143</v>
      </c>
      <c r="E8" s="19">
        <v>50445</v>
      </c>
      <c r="F8" s="12" t="s">
        <v>93</v>
      </c>
      <c r="G8" s="7" t="s">
        <v>11</v>
      </c>
      <c r="H8" s="10"/>
    </row>
    <row r="9" spans="1:8" s="15" customFormat="1" x14ac:dyDescent="0.35">
      <c r="A9" s="10" t="s">
        <v>87</v>
      </c>
      <c r="B9" s="5" t="s">
        <v>57</v>
      </c>
      <c r="C9" s="6" t="s">
        <v>59</v>
      </c>
      <c r="D9" s="22">
        <v>8087</v>
      </c>
      <c r="E9" s="19">
        <v>1041</v>
      </c>
      <c r="F9" s="12" t="s">
        <v>10</v>
      </c>
      <c r="G9" s="7" t="s">
        <v>22</v>
      </c>
      <c r="H9" s="10"/>
    </row>
    <row r="10" spans="1:8" s="15" customFormat="1" ht="25.5" x14ac:dyDescent="0.35">
      <c r="A10" s="16" t="s">
        <v>86</v>
      </c>
      <c r="B10" s="14" t="s">
        <v>15</v>
      </c>
      <c r="C10" s="29" t="s">
        <v>16</v>
      </c>
      <c r="D10" s="30">
        <v>123106</v>
      </c>
      <c r="E10" s="19">
        <v>5951</v>
      </c>
      <c r="F10" s="31" t="s">
        <v>17</v>
      </c>
      <c r="G10" s="16" t="s">
        <v>11</v>
      </c>
      <c r="H10" s="16" t="s">
        <v>18</v>
      </c>
    </row>
    <row r="11" spans="1:8" s="15" customFormat="1" ht="63.75" x14ac:dyDescent="0.35">
      <c r="A11" s="16" t="s">
        <v>86</v>
      </c>
      <c r="B11" s="14" t="s">
        <v>19</v>
      </c>
      <c r="C11" s="29" t="s">
        <v>20</v>
      </c>
      <c r="D11" s="30">
        <v>631534</v>
      </c>
      <c r="E11" s="30">
        <f>18684+12906</f>
        <v>31590</v>
      </c>
      <c r="F11" s="31" t="s">
        <v>21</v>
      </c>
      <c r="G11" s="32" t="s">
        <v>22</v>
      </c>
      <c r="H11" s="16" t="s">
        <v>23</v>
      </c>
    </row>
    <row r="12" spans="1:8" s="15" customFormat="1" ht="25.5" x14ac:dyDescent="0.35">
      <c r="A12" s="16" t="s">
        <v>86</v>
      </c>
      <c r="B12" s="14" t="s">
        <v>19</v>
      </c>
      <c r="C12" s="29" t="s">
        <v>32</v>
      </c>
      <c r="D12" s="30">
        <v>19986</v>
      </c>
      <c r="E12" s="30">
        <v>18636</v>
      </c>
      <c r="F12" s="31" t="s">
        <v>10</v>
      </c>
      <c r="G12" s="47" t="s">
        <v>11</v>
      </c>
      <c r="H12" s="16"/>
    </row>
    <row r="13" spans="1:8" s="15" customFormat="1" ht="25.5" x14ac:dyDescent="0.35">
      <c r="A13" s="16" t="s">
        <v>86</v>
      </c>
      <c r="B13" s="14" t="s">
        <v>19</v>
      </c>
      <c r="C13" s="29" t="s">
        <v>29</v>
      </c>
      <c r="D13" s="30">
        <v>11808</v>
      </c>
      <c r="E13" s="30">
        <v>11042</v>
      </c>
      <c r="F13" s="31" t="s">
        <v>10</v>
      </c>
      <c r="G13" s="32" t="s">
        <v>22</v>
      </c>
      <c r="H13" s="16"/>
    </row>
    <row r="14" spans="1:8" s="15" customFormat="1" ht="29.25" customHeight="1" x14ac:dyDescent="0.35">
      <c r="A14" s="16" t="s">
        <v>86</v>
      </c>
      <c r="B14" s="14" t="s">
        <v>19</v>
      </c>
      <c r="C14" s="29" t="s">
        <v>30</v>
      </c>
      <c r="D14" s="30">
        <v>152392</v>
      </c>
      <c r="E14" s="30">
        <v>7619</v>
      </c>
      <c r="F14" s="31" t="s">
        <v>31</v>
      </c>
      <c r="G14" s="51" t="s">
        <v>11</v>
      </c>
      <c r="H14" s="16"/>
    </row>
    <row r="15" spans="1:8" s="15" customFormat="1" ht="35.25" customHeight="1" x14ac:dyDescent="0.35">
      <c r="A15" s="16" t="s">
        <v>86</v>
      </c>
      <c r="B15" s="14" t="s">
        <v>19</v>
      </c>
      <c r="C15" s="29" t="s">
        <v>28</v>
      </c>
      <c r="D15" s="30">
        <v>78297</v>
      </c>
      <c r="E15" s="30">
        <v>3952</v>
      </c>
      <c r="F15" s="31" t="s">
        <v>17</v>
      </c>
      <c r="G15" s="16" t="s">
        <v>11</v>
      </c>
      <c r="H15" s="16"/>
    </row>
    <row r="16" spans="1:8" s="15" customFormat="1" ht="25.5" x14ac:dyDescent="0.35">
      <c r="A16" s="16" t="s">
        <v>86</v>
      </c>
      <c r="B16" s="14" t="s">
        <v>19</v>
      </c>
      <c r="C16" s="29" t="s">
        <v>27</v>
      </c>
      <c r="D16" s="30">
        <v>80890</v>
      </c>
      <c r="E16" s="30">
        <v>2446</v>
      </c>
      <c r="F16" s="31" t="s">
        <v>17</v>
      </c>
      <c r="G16" s="32" t="s">
        <v>22</v>
      </c>
      <c r="H16" s="16"/>
    </row>
    <row r="17" spans="1:8" s="15" customFormat="1" ht="25.5" x14ac:dyDescent="0.35">
      <c r="A17" s="16" t="s">
        <v>86</v>
      </c>
      <c r="B17" s="14" t="s">
        <v>19</v>
      </c>
      <c r="C17" s="29" t="s">
        <v>33</v>
      </c>
      <c r="D17" s="30">
        <v>2005</v>
      </c>
      <c r="E17" s="30">
        <v>1945</v>
      </c>
      <c r="F17" s="31" t="s">
        <v>10</v>
      </c>
      <c r="G17" s="32" t="s">
        <v>22</v>
      </c>
      <c r="H17" s="16"/>
    </row>
    <row r="18" spans="1:8" s="15" customFormat="1" ht="25.5" x14ac:dyDescent="0.35">
      <c r="A18" s="16" t="s">
        <v>86</v>
      </c>
      <c r="B18" s="14" t="s">
        <v>19</v>
      </c>
      <c r="C18" s="29" t="s">
        <v>24</v>
      </c>
      <c r="D18" s="30">
        <v>26285</v>
      </c>
      <c r="E18" s="30">
        <v>1454</v>
      </c>
      <c r="F18" s="31" t="s">
        <v>25</v>
      </c>
      <c r="G18" s="32" t="s">
        <v>22</v>
      </c>
      <c r="H18" s="16"/>
    </row>
    <row r="19" spans="1:8" s="15" customFormat="1" ht="25.5" x14ac:dyDescent="0.35">
      <c r="A19" s="16" t="s">
        <v>86</v>
      </c>
      <c r="B19" s="14" t="s">
        <v>19</v>
      </c>
      <c r="C19" s="29" t="s">
        <v>26</v>
      </c>
      <c r="D19" s="30">
        <v>15930</v>
      </c>
      <c r="E19" s="30">
        <v>640</v>
      </c>
      <c r="F19" s="31" t="s">
        <v>25</v>
      </c>
      <c r="G19" s="32" t="s">
        <v>22</v>
      </c>
      <c r="H19" s="16"/>
    </row>
    <row r="20" spans="1:8" s="15" customFormat="1" x14ac:dyDescent="0.35">
      <c r="A20" s="16" t="s">
        <v>86</v>
      </c>
      <c r="B20" s="14" t="s">
        <v>34</v>
      </c>
      <c r="C20" s="33" t="s">
        <v>36</v>
      </c>
      <c r="D20" s="34">
        <v>200000</v>
      </c>
      <c r="E20" s="30">
        <v>3488</v>
      </c>
      <c r="F20" s="31" t="s">
        <v>25</v>
      </c>
      <c r="G20" s="32" t="s">
        <v>94</v>
      </c>
      <c r="H20" s="16" t="s">
        <v>18</v>
      </c>
    </row>
    <row r="21" spans="1:8" s="15" customFormat="1" ht="39" customHeight="1" x14ac:dyDescent="0.35">
      <c r="A21" s="16" t="s">
        <v>86</v>
      </c>
      <c r="B21" s="14" t="s">
        <v>34</v>
      </c>
      <c r="C21" s="29" t="s">
        <v>35</v>
      </c>
      <c r="D21" s="45">
        <v>5457</v>
      </c>
      <c r="E21" s="30">
        <v>152</v>
      </c>
      <c r="F21" s="31" t="s">
        <v>17</v>
      </c>
      <c r="G21" s="47" t="s">
        <v>94</v>
      </c>
      <c r="H21" s="16"/>
    </row>
    <row r="22" spans="1:8" s="15" customFormat="1" ht="25.5" x14ac:dyDescent="0.35">
      <c r="A22" s="16" t="s">
        <v>86</v>
      </c>
      <c r="B22" s="14" t="s">
        <v>34</v>
      </c>
      <c r="C22" s="33" t="s">
        <v>37</v>
      </c>
      <c r="D22" s="34">
        <v>10848</v>
      </c>
      <c r="E22" s="30">
        <v>4100</v>
      </c>
      <c r="F22" s="31" t="s">
        <v>10</v>
      </c>
      <c r="G22" s="16" t="s">
        <v>38</v>
      </c>
      <c r="H22" s="16"/>
    </row>
    <row r="23" spans="1:8" s="15" customFormat="1" x14ac:dyDescent="0.35">
      <c r="A23" s="16" t="s">
        <v>86</v>
      </c>
      <c r="B23" s="14" t="s">
        <v>34</v>
      </c>
      <c r="C23" s="29" t="s">
        <v>39</v>
      </c>
      <c r="D23" s="30">
        <v>6174</v>
      </c>
      <c r="E23" s="34">
        <v>2816</v>
      </c>
      <c r="F23" s="31" t="s">
        <v>40</v>
      </c>
      <c r="G23" s="32" t="s">
        <v>94</v>
      </c>
      <c r="H23" s="16"/>
    </row>
    <row r="24" spans="1:8" s="15" customFormat="1" ht="25.5" customHeight="1" x14ac:dyDescent="0.35">
      <c r="A24" s="10" t="s">
        <v>86</v>
      </c>
      <c r="B24" s="5" t="s">
        <v>74</v>
      </c>
      <c r="C24" s="6" t="s">
        <v>75</v>
      </c>
      <c r="D24" s="22">
        <v>415000</v>
      </c>
      <c r="E24" s="19">
        <v>60000</v>
      </c>
      <c r="F24" s="12" t="s">
        <v>10</v>
      </c>
      <c r="G24" s="7" t="s">
        <v>76</v>
      </c>
      <c r="H24" s="10" t="s">
        <v>90</v>
      </c>
    </row>
    <row r="25" spans="1:8" s="15" customFormat="1" x14ac:dyDescent="0.35">
      <c r="A25" s="10" t="s">
        <v>86</v>
      </c>
      <c r="B25" s="5" t="s">
        <v>74</v>
      </c>
      <c r="C25" s="6" t="s">
        <v>78</v>
      </c>
      <c r="D25" s="22">
        <v>81600</v>
      </c>
      <c r="E25" s="19">
        <v>31300</v>
      </c>
      <c r="F25" s="12" t="s">
        <v>10</v>
      </c>
      <c r="G25" s="7" t="s">
        <v>22</v>
      </c>
      <c r="H25" s="10"/>
    </row>
    <row r="26" spans="1:8" s="15" customFormat="1" ht="25.5" x14ac:dyDescent="0.35">
      <c r="A26" s="10" t="s">
        <v>86</v>
      </c>
      <c r="B26" s="5" t="s">
        <v>74</v>
      </c>
      <c r="C26" s="40" t="s">
        <v>77</v>
      </c>
      <c r="D26" s="19">
        <v>1134000</v>
      </c>
      <c r="E26" s="19">
        <v>23000</v>
      </c>
      <c r="F26" s="7" t="s">
        <v>10</v>
      </c>
      <c r="G26" s="7" t="s">
        <v>22</v>
      </c>
      <c r="H26" s="10" t="s">
        <v>91</v>
      </c>
    </row>
    <row r="27" spans="1:8" s="15" customFormat="1" ht="25.5" x14ac:dyDescent="0.35">
      <c r="A27" s="16" t="s">
        <v>86</v>
      </c>
      <c r="B27" s="14" t="s">
        <v>41</v>
      </c>
      <c r="C27" s="29" t="s">
        <v>42</v>
      </c>
      <c r="D27" s="44">
        <v>365598</v>
      </c>
      <c r="E27" s="30">
        <v>351546</v>
      </c>
      <c r="F27" s="31" t="s">
        <v>43</v>
      </c>
      <c r="G27" s="16" t="s">
        <v>11</v>
      </c>
      <c r="H27" s="16"/>
    </row>
    <row r="28" spans="1:8" s="11" customFormat="1" x14ac:dyDescent="0.35">
      <c r="A28" s="16" t="s">
        <v>86</v>
      </c>
      <c r="B28" s="14" t="s">
        <v>47</v>
      </c>
      <c r="C28" s="29" t="s">
        <v>55</v>
      </c>
      <c r="D28" s="30">
        <v>2856</v>
      </c>
      <c r="E28" s="30">
        <v>2856</v>
      </c>
      <c r="F28" s="31" t="s">
        <v>56</v>
      </c>
      <c r="G28" s="32" t="s">
        <v>97</v>
      </c>
      <c r="H28" s="16"/>
    </row>
    <row r="29" spans="1:8" s="11" customFormat="1" ht="25.5" x14ac:dyDescent="0.35">
      <c r="A29" s="16" t="s">
        <v>86</v>
      </c>
      <c r="B29" s="14" t="s">
        <v>47</v>
      </c>
      <c r="C29" s="29" t="s">
        <v>52</v>
      </c>
      <c r="D29" s="30">
        <v>700</v>
      </c>
      <c r="E29" s="30">
        <v>700</v>
      </c>
      <c r="F29" s="31" t="s">
        <v>49</v>
      </c>
      <c r="G29" s="32" t="s">
        <v>51</v>
      </c>
      <c r="H29" s="16" t="s">
        <v>53</v>
      </c>
    </row>
    <row r="30" spans="1:8" s="11" customFormat="1" x14ac:dyDescent="0.35">
      <c r="A30" s="50" t="s">
        <v>86</v>
      </c>
      <c r="B30" s="39" t="s">
        <v>47</v>
      </c>
      <c r="C30" s="43" t="s">
        <v>50</v>
      </c>
      <c r="D30" s="45">
        <v>3700</v>
      </c>
      <c r="E30" s="30">
        <v>500</v>
      </c>
      <c r="F30" s="31" t="s">
        <v>49</v>
      </c>
      <c r="G30" s="32" t="s">
        <v>51</v>
      </c>
      <c r="H30" s="16"/>
    </row>
    <row r="31" spans="1:8" s="11" customFormat="1" x14ac:dyDescent="0.35">
      <c r="A31" s="16" t="s">
        <v>86</v>
      </c>
      <c r="B31" s="14" t="s">
        <v>47</v>
      </c>
      <c r="C31" s="29" t="s">
        <v>48</v>
      </c>
      <c r="D31" s="30">
        <v>300</v>
      </c>
      <c r="E31" s="30">
        <v>300</v>
      </c>
      <c r="F31" s="31" t="s">
        <v>49</v>
      </c>
      <c r="G31" s="32" t="s">
        <v>95</v>
      </c>
      <c r="H31" s="16"/>
    </row>
    <row r="32" spans="1:8" s="11" customFormat="1" ht="25.5" x14ac:dyDescent="0.35">
      <c r="A32" s="16" t="s">
        <v>86</v>
      </c>
      <c r="B32" s="14" t="s">
        <v>47</v>
      </c>
      <c r="C32" s="29" t="s">
        <v>54</v>
      </c>
      <c r="D32" s="30">
        <v>3794.8</v>
      </c>
      <c r="E32" s="30">
        <v>100</v>
      </c>
      <c r="F32" s="31" t="s">
        <v>49</v>
      </c>
      <c r="G32" s="32" t="s">
        <v>96</v>
      </c>
      <c r="H32" s="16"/>
    </row>
    <row r="33" spans="1:8" s="11" customFormat="1" ht="25.5" x14ac:dyDescent="0.35">
      <c r="A33" s="10" t="s">
        <v>102</v>
      </c>
      <c r="B33" s="5" t="s">
        <v>65</v>
      </c>
      <c r="C33" s="6" t="s">
        <v>66</v>
      </c>
      <c r="D33" s="23">
        <v>8726</v>
      </c>
      <c r="E33" s="19">
        <v>959</v>
      </c>
      <c r="F33" s="12" t="s">
        <v>67</v>
      </c>
      <c r="G33" s="24" t="s">
        <v>22</v>
      </c>
      <c r="H33" s="10"/>
    </row>
    <row r="34" spans="1:8" s="11" customFormat="1" ht="25.5" x14ac:dyDescent="0.35">
      <c r="A34" s="10" t="s">
        <v>102</v>
      </c>
      <c r="B34" s="5" t="s">
        <v>68</v>
      </c>
      <c r="C34" s="6" t="s">
        <v>69</v>
      </c>
      <c r="D34" s="23">
        <v>92302</v>
      </c>
      <c r="E34" s="19">
        <v>89491</v>
      </c>
      <c r="F34" s="12" t="s">
        <v>70</v>
      </c>
      <c r="G34" s="24" t="s">
        <v>11</v>
      </c>
      <c r="H34" s="10"/>
    </row>
    <row r="35" spans="1:8" s="11" customFormat="1" ht="25.5" x14ac:dyDescent="0.35">
      <c r="A35" s="10" t="s">
        <v>102</v>
      </c>
      <c r="B35" s="5" t="s">
        <v>68</v>
      </c>
      <c r="C35" s="6" t="s">
        <v>71</v>
      </c>
      <c r="D35" s="23">
        <v>226926</v>
      </c>
      <c r="E35" s="19">
        <v>11498</v>
      </c>
      <c r="F35" s="12" t="s">
        <v>64</v>
      </c>
      <c r="G35" s="24" t="s">
        <v>11</v>
      </c>
      <c r="H35" s="10" t="s">
        <v>18</v>
      </c>
    </row>
    <row r="36" spans="1:8" s="11" customFormat="1" ht="51" x14ac:dyDescent="0.35">
      <c r="A36" s="10" t="s">
        <v>102</v>
      </c>
      <c r="B36" s="5" t="s">
        <v>62</v>
      </c>
      <c r="C36" s="6" t="s">
        <v>63</v>
      </c>
      <c r="D36" s="23">
        <v>29902</v>
      </c>
      <c r="E36" s="19">
        <v>3204</v>
      </c>
      <c r="F36" s="12" t="s">
        <v>64</v>
      </c>
      <c r="G36" s="24" t="s">
        <v>22</v>
      </c>
      <c r="H36" s="10" t="s">
        <v>98</v>
      </c>
    </row>
    <row r="37" spans="1:8" s="11" customFormat="1" ht="25.5" x14ac:dyDescent="0.35">
      <c r="A37" s="10" t="s">
        <v>85</v>
      </c>
      <c r="B37" s="5" t="s">
        <v>12</v>
      </c>
      <c r="C37" s="41" t="s">
        <v>13</v>
      </c>
      <c r="D37" s="19">
        <v>5690</v>
      </c>
      <c r="E37" s="19">
        <f>4877-3231</f>
        <v>1646</v>
      </c>
      <c r="F37" s="7" t="s">
        <v>10</v>
      </c>
      <c r="G37" s="7" t="s">
        <v>14</v>
      </c>
      <c r="H37" s="16" t="s">
        <v>89</v>
      </c>
    </row>
    <row r="38" spans="1:8" s="11" customFormat="1" ht="25.5" x14ac:dyDescent="0.35">
      <c r="A38" s="10" t="s">
        <v>85</v>
      </c>
      <c r="B38" s="5" t="s">
        <v>8</v>
      </c>
      <c r="C38" s="6" t="s">
        <v>9</v>
      </c>
      <c r="D38" s="22">
        <v>17548</v>
      </c>
      <c r="E38" s="19">
        <v>1226</v>
      </c>
      <c r="F38" s="12" t="s">
        <v>10</v>
      </c>
      <c r="G38" s="7" t="s">
        <v>11</v>
      </c>
      <c r="H38" s="10"/>
    </row>
    <row r="39" spans="1:8" s="11" customFormat="1" ht="38.25" x14ac:dyDescent="0.35">
      <c r="A39" s="16" t="s">
        <v>85</v>
      </c>
      <c r="B39" s="14" t="s">
        <v>44</v>
      </c>
      <c r="C39" s="29" t="s">
        <v>45</v>
      </c>
      <c r="D39" s="34">
        <v>106163000</v>
      </c>
      <c r="E39" s="30">
        <v>6000</v>
      </c>
      <c r="F39" s="12" t="s">
        <v>21</v>
      </c>
      <c r="G39" s="32" t="s">
        <v>46</v>
      </c>
      <c r="H39" s="16" t="s">
        <v>92</v>
      </c>
    </row>
    <row r="40" spans="1:8" ht="13.15" x14ac:dyDescent="0.4">
      <c r="A40" s="2" t="s">
        <v>1</v>
      </c>
      <c r="B40" s="17"/>
      <c r="C40" s="17"/>
      <c r="D40" s="3">
        <f>SUM(D4:D39)</f>
        <v>110183581.8</v>
      </c>
      <c r="E40" s="3">
        <f>SUM(E4:E39)</f>
        <v>862889</v>
      </c>
      <c r="F40" s="17"/>
      <c r="G40" s="17"/>
      <c r="H40" s="17"/>
    </row>
    <row r="41" spans="1:8" x14ac:dyDescent="0.35">
      <c r="A41" s="1"/>
      <c r="C41" s="1"/>
      <c r="D41" s="20"/>
      <c r="E41" s="20"/>
      <c r="F41" s="9"/>
      <c r="G41" s="1"/>
    </row>
    <row r="42" spans="1:8" ht="12.5" customHeight="1" x14ac:dyDescent="0.35">
      <c r="A42" s="28" t="s">
        <v>100</v>
      </c>
      <c r="C42" s="26"/>
      <c r="D42" s="27"/>
      <c r="E42" s="26"/>
      <c r="F42" s="26"/>
      <c r="G42" s="26"/>
    </row>
    <row r="45" spans="1:8" s="15" customFormat="1" x14ac:dyDescent="0.35">
      <c r="A45" s="16"/>
      <c r="B45" s="14"/>
      <c r="C45" s="16"/>
      <c r="D45" s="21"/>
      <c r="E45" s="21"/>
      <c r="G45" s="16"/>
      <c r="H45" s="16"/>
    </row>
    <row r="46" spans="1:8" x14ac:dyDescent="0.35">
      <c r="H46" s="13"/>
    </row>
  </sheetData>
  <sortState ref="A5:H39">
    <sortCondition ref="A5:A39"/>
    <sortCondition ref="B5:B39"/>
    <sortCondition descending="1" ref="E5:E39"/>
  </sortState>
  <mergeCells count="1">
    <mergeCell ref="A1:H1"/>
  </mergeCells>
  <hyperlinks>
    <hyperlink ref="C38" r:id="rId1" xr:uid="{23D82612-8285-411F-A05A-457F00121643}"/>
    <hyperlink ref="C37" r:id="rId2" xr:uid="{1ECE37C0-0A19-480B-8497-79134799D196}"/>
    <hyperlink ref="C22" r:id="rId3" xr:uid="{28854766-AC50-4796-8823-320AA2CEB31D}"/>
    <hyperlink ref="C20" r:id="rId4" xr:uid="{99F8592C-6ED9-4570-8982-ED70B0171FCB}"/>
    <hyperlink ref="C23" r:id="rId5" xr:uid="{263AB4EB-1853-47B8-8321-A2BB86018BF7}"/>
    <hyperlink ref="C21" r:id="rId6" xr:uid="{2987923A-2496-476D-B8A2-A6130733BEE6}"/>
    <hyperlink ref="C11" r:id="rId7" xr:uid="{4E8D7749-0BE2-4FD1-8682-5730649BE48D}"/>
    <hyperlink ref="C18" r:id="rId8" xr:uid="{C2F52F4F-59D2-4410-AF5A-3D0347418FC5}"/>
    <hyperlink ref="C19" r:id="rId9" xr:uid="{E0DAE72D-9CAB-4302-9A21-35068559C267}"/>
    <hyperlink ref="C16" r:id="rId10" xr:uid="{9E816DC9-C59A-4BB5-8157-2114E70BCC49}"/>
    <hyperlink ref="C15" r:id="rId11" xr:uid="{B810B0BF-C681-405D-AC6F-522B95AD4394}"/>
    <hyperlink ref="C13" r:id="rId12" xr:uid="{2EA96782-44EF-40A3-A404-40307327DCFC}"/>
    <hyperlink ref="C14" r:id="rId13" xr:uid="{2BA3D0EE-9945-44FC-A4D5-10E8176676A8}"/>
    <hyperlink ref="C27" r:id="rId14" xr:uid="{A2D558D1-D8BB-4DA3-9925-E274527ED38B}"/>
    <hyperlink ref="C31" r:id="rId15" xr:uid="{7AAE3392-54C6-4975-9A59-C9DE3C6D65B6}"/>
    <hyperlink ref="C39" r:id="rId16" xr:uid="{D29A9DEA-C0B7-45DA-8663-3DEA23F67055}"/>
    <hyperlink ref="C28" r:id="rId17" xr:uid="{9A99C04A-9661-4499-9FB0-9C7615EB4850}"/>
    <hyperlink ref="C30" r:id="rId18" xr:uid="{186E673F-7BD9-4BE9-9AA9-6F231C4F6EB4}"/>
    <hyperlink ref="C29" r:id="rId19" xr:uid="{AEC3B722-E5DE-4BE7-BAB7-F18ECC3B248A}"/>
    <hyperlink ref="C32" r:id="rId20" xr:uid="{A3E50AF2-6EC7-4C18-8368-4B527E445905}"/>
    <hyperlink ref="C12" r:id="rId21" xr:uid="{B2DAB83D-53BC-4949-AA08-FEC4DF0AA9F7}"/>
    <hyperlink ref="C17" r:id="rId22" xr:uid="{B5CB7FA0-A446-4529-B8EC-26669375AD79}"/>
    <hyperlink ref="C9" r:id="rId23" xr:uid="{D2EA50B7-DECA-48C2-9750-F3CA04DC25C4}"/>
    <hyperlink ref="C8" r:id="rId24" xr:uid="{AED4CD3A-AD41-4C4B-A299-737D62DAF72F}"/>
    <hyperlink ref="C5" r:id="rId25" xr:uid="{7EBF3EE9-4ACB-4584-9FF6-ED9AB131177C}"/>
    <hyperlink ref="C24" r:id="rId26" xr:uid="{E3BFB7F1-238C-4606-88AE-105DDFD77892}"/>
    <hyperlink ref="C26" r:id="rId27" xr:uid="{BE661A59-B447-401A-9437-63A0DD5F01A7}"/>
    <hyperlink ref="C25" r:id="rId28" xr:uid="{AE866964-7ED8-4499-A48B-F61DECBFE34B}"/>
    <hyperlink ref="C10" r:id="rId29" xr:uid="{838366AB-81BB-4602-9295-E2064876A0A8}"/>
    <hyperlink ref="C34" r:id="rId30" xr:uid="{8553E820-D057-411D-BE0D-08A8D28D49BD}"/>
    <hyperlink ref="C35" r:id="rId31" xr:uid="{721B7488-9DE7-425C-BA91-75BE0FF28358}"/>
    <hyperlink ref="C33" r:id="rId32" xr:uid="{F1A2AC09-FF8C-4CB7-80A0-933129674AA8}"/>
    <hyperlink ref="C36" r:id="rId33" xr:uid="{455E43E8-3CE6-4E3F-8B7A-78519C3FCC18}"/>
    <hyperlink ref="C6" r:id="rId34" xr:uid="{1C09E85E-2684-4BC1-A113-02819B0646F6}"/>
    <hyperlink ref="C7" r:id="rId35" xr:uid="{A561E9DE-DB76-4593-AFA3-51584F9331FA}"/>
  </hyperlinks>
  <pageMargins left="0.75" right="0.75" top="1" bottom="1" header="0.5" footer="0.5"/>
  <pageSetup scale="53" fitToHeight="0" orientation="portrait" r:id="rId36"/>
  <headerFooter alignWithMargins="0">
    <oddHeader>&amp;L&amp;D &amp;T&amp;R&amp;F</oddHeader>
    <oddFooter>Page &amp;P</oddFooter>
  </headerFooter>
</worksheet>
</file>

<file path=customUI/customUI14.xml><?xml version="1.0" encoding="utf-8"?>
<customUI xmlns="http://schemas.microsoft.com/office/2009/07/customui">
  <ribbon>
	</ribbon>
  <backstage>
    <!--
    <button id="btnLAONewWorkbookQuick" label="New LAO Workbook" imageMso="NewFileMenu" insertBeforeMso="TabInfo" onAction="LAOAddNewWorkbook" />
    <button id="btnLAONewWorkbookQuick2" label="New From LAO Template" imageMso="NewOfficeDocument" insertBeforeMso="TabInfo" onAction="LAONewFileDialog" />
    <tab id="LAOBackstageTab" label="LAO Items" insertBeforeMso="TabNew">
      <firstColumn>
        <taskFormGroup id="GroupShare">
          <category id="CategoryActions" label="Actions">
            <task id="LaoActions" label="LAO Actions">
              <group id="general" label="General">
                <topItems>
                  <layoutContainer id="layoutGeneral1" align="center" layoutChildren="horizontal">
                    <button id="btnLAONewWorkbook" label="New LAO Workbook" imageMso="NewFileMenu" onAction="LAOAddNewWorkbook" />
                    <labelControl id="lblLaoNewDesc" label="Create a new LAO workbook."/>
                  </layoutContainer>
                  <layoutContainer id="layoutGeneral2" align="center" layoutChildren="horizontal">
                    <button id="btnLAONewWorkbookTemplate" label="New From LAO Template" imageMso="NewOfficeDocument" onAction="LAONewFileDialog" />
                    <labelControl id="lblLaoNewTemplateDesc" label="Create a new workbook from an LAO template."/>
                  </layoutContainer>
                </topItems>
              </group>
            </task>
          </category>
        </taskFormGroup>
      </firstColumn>
    </tab>
    <tab idMso="TabNew" visible="true" label="More Templates">
    </tab>
     -->
  </backstage>
</customUI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Projects List</vt:lpstr>
      <vt:lpstr>'Projects List'!Print_Area</vt:lpstr>
    </vt:vector>
  </TitlesOfParts>
  <Company>LAO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Roh, Eunice</dc:creator>
  <cp:lastModifiedBy>Koushmaro, Luke</cp:lastModifiedBy>
  <cp:lastPrinted>2022-07-27T16:16:08Z</cp:lastPrinted>
  <dcterms:created xsi:type="dcterms:W3CDTF">1996-05-01T21:44:04Z</dcterms:created>
  <dcterms:modified xsi:type="dcterms:W3CDTF">2024-09-04T18:40:24Z</dcterms:modified>
</cp:coreProperties>
</file>